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<sst xmlns="http://schemas.openxmlformats.org/spreadsheetml/2006/main" count="705" uniqueCount="367">
  <si>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</si>
  <si>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</si>
  <si>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</si>
  <si>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</si>
  <si>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</si>
  <si>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</si>
  <si>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</si>
  <si>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</si>
  <si>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</si>
  <si>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</si>
  <si>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</si>
  <si>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</si>
  <si>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</si>
  <si>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</si>
  <si>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</si>
  <si>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</si>
  <si>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</si>
  <si>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</si>
  <si>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</si>
  <si>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</si>
  <si>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</si>
  <si>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</si>
  <si>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</si>
  <si>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</si>
  <si>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</si>
  <si>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</si>
  <si>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</si>
  <si>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</si>
  <si>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</si>
  <si>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</si>
  <si>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</si>
  <si>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</si>
  <si>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</si>
  <si>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</si>
  <si>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</si>
  <si>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</si>
  <si>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</si>
  <si>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</si>
  <si>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</si>
  <si>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</si>
  <si>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</si>
  <si>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</si>
  <si>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</si>
  <si>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</si>
  <si>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</si>
  <si>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</si>
  <si>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</si>
  <si>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</si>
  <si>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</si>
  <si>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</si>
  <si>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</si>
  <si>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</si>
  <si>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</si>
  <si>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</si>
  <si>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</si>
  <si>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</si>
  <si>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</si>
  <si>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</si>
  <si>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</si>
  <si>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</si>
  <si>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</si>
  <si>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</si>
  <si>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</si>
  <si>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</si>
  <si>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</si>
  <si>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</si>
  <si>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</si>
  <si>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</si>
  <si>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</si>
  <si>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</si>
  <si>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</si>
  <si>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</si>
  <si>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</si>
  <si>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</si>
  <si>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</si>
  <si>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</si>
  <si>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</si>
  <si>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</si>
  <si>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</si>
  <si>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</si>
  <si>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</si>
  <si>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</si>
  <si>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</si>
  <si>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</si>
  <si>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</si>
  <si>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</si>
  <si>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</si>
  <si>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</si>
  <si>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</si>
  <si>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</si>
  <si>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</si>
  <si>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</si>
  <si>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</si>
  <si>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</si>
  <si>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</si>
  <si>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</si>
  <si>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</si>
  <si>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</si>
  <si>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</si>
  <si>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</si>
  <si>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</si>
  <si>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</si>
  <si>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</si>
  <si>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</si>
  <si>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</si>
  <si>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</si>
  <si>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</si>
  <si>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</si>
  <si>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</si>
  <si>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</si>
  <si>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</si>
  <si>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</si>
  <si>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</si>
  <si>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</si>
  <si>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</si>
  <si>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</si>
  <si>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</si>
  <si>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</si>
  <si>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</si>
  <si>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</si>
  <si>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</si>
  <si>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</si>
  <si>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</si>
  <si>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</si>
  <si>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</si>
  <si>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</si>
  <si>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</si>
  <si>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</si>
  <si>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</si>
  <si>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</si>
  <si>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</si>
  <si>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</si>
  <si>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</si>
  <si>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</si>
  <si>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</si>
  <si>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</si>
  <si>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</si>
  <si>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</si>
  <si>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</si>
  <si>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</si>
  <si>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</si>
  <si>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</si>
  <si>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</si>
  <si>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</si>
  <si>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</si>
  <si>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</si>
  <si>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</si>
  <si>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</si>
  <si>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</si>
  <si>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</si>
  <si>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</si>
  <si>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</si>
  <si>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</si>
  <si>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</si>
  <si>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</si>
  <si>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</si>
  <si>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</si>
  <si>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</si>
  <si>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</si>
  <si>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</si>
  <si>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</si>
  <si>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</si>
  <si>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</si>
  <si>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</si>
  <si>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</si>
  <si>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</si>
  <si>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</si>
  <si>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</si>
  <si>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</si>
  <si>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</si>
  <si>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</si>
  <si>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</si>
  <si>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</si>
  <si>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</si>
  <si>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</si>
  <si>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</si>
  <si>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</si>
  <si>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</si>
  <si>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</si>
  <si>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</si>
  <si>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</si>
  <si>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</si>
  <si>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</si>
  <si>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</si>
  <si>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</si>
  <si>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</si>
  <si>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</si>
  <si>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</si>
  <si>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</si>
  <si>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</si>
  <si>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</si>
  <si>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</si>
  <si>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</si>
  <si>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</si>
  <si>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</si>
  <si>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</si>
  <si>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</si>
  <si>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</si>
  <si>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</si>
  <si>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</si>
  <si>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</si>
  <si>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</si>
  <si>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</si>
  <si>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</si>
  <si>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</si>
  <si>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</si>
  <si>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</si>
  <si>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</si>
  <si>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</si>
  <si>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</si>
  <si>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</si>
  <si>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</si>
  <si>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</si>
  <si>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</si>
  <si>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</si>
  <si>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</si>
  <si>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</si>
  <si>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</si>
  <si>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</si>
  <si>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</si>
  <si>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</si>
  <si>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</si>
  <si>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</si>
  <si>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</si>
  <si>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</si>
  <si>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</si>
  <si>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</si>
  <si>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</si>
  <si>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</si>
  <si>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</si>
  <si>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</si>
  <si>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</si>
  <si>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</si>
  <si>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</si>
  <si>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</si>
  <si>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</si>
  <si>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</si>
  <si>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</si>
  <si>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</si>
  <si>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</si>
  <si>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</si>
  <si>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</si>
  <si>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</si>
  <si>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</si>
  <si>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</si>
  <si>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</si>
  <si>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</si>
  <si>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</si>
  <si>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</si>
  <si>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</si>
  <si>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</si>
  <si>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</si>
  <si>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</si>
  <si>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</si>
  <si>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</si>
  <si>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</si>
  <si>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</si>
  <si>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</si>
  <si>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</si>
  <si>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</si>
  <si>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</si>
  <si>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</si>
  <si>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</si>
  <si>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</si>
  <si>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</si>
  <si>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</si>
  <si>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</si>
  <si>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</si>
  <si>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</si>
  <si>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</si>
  <si>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</si>
  <si>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</si>
  <si>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</si>
  <si>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</si>
  <si>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</si>
  <si>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</si>
  <si>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</si>
  <si>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</si>
  <si>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</si>
  <si>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</si>
  <si>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</si>
  <si>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</si>
  <si>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</si>
  <si>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</si>
  <si>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</si>
  <si>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</si>
  <si>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</si>
  <si>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</si>
  <si>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</si>
  <si>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</si>
  <si>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</si>
  <si>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</si>
  <si>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</si>
  <si>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</si>
  <si>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</si>
  <si>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</si>
  <si>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</si>
  <si>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</si>
  <si>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</si>
  <si>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</si>
  <si>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</si>
  <si>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</si>
  <si>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</si>
  <si>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</si>
  <si>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</si>
  <si>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</si>
  <si>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</si>
  <si>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</si>
  <si>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</si>
  <si>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</si>
  <si>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</si>
  <si>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</si>
  <si>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</si>
  <si>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</si>
  <si>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</si>
  <si>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</si>
  <si>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</si>
  <si>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</si>
  <si>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</si>
  <si>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</si>
  <si>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</si>
  <si>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</si>
  <si>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</si>
  <si>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</si>
  <si>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</si>
  <si>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</si>
  <si>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</si>
  <si>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</si>
  <si>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</si>
  <si>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</si>
  <si>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</si>
  <si>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</si>
  <si>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</si>
  <si>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</si>
  <si>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</si>
  <si>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</si>
  <si>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</si>
  <si>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</si>
  <si>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</si>
  <si>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</si>
  <si>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</si>
  <si>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</si>
  <si>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</si>
  <si>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</si>
  <si>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</si>
  <si>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</si>
  <si>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</si>
  <si>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</si>
  <si>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</si>
  <si>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</si>
  <si>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</si>
  <si>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</si>
  <si>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</si>
  <si>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</si>
  <si>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</si>
  <si>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</si>
  <si>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</si>
  <si>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</si>
  <si>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</si>
  <si>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</si>
  <si>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</si>
  <si>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</si>
  <si>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</si>
  <si>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</si>
  <si>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"06"  лютого  2021 р.</t>
  </si>
  <si>
    <r>
      <t>"</t>
    </r>
    <r>
      <rPr>
        <u val="single"/>
        <sz val="20"/>
        <rFont val="Arial Cyr"/>
        <family val="0"/>
      </rPr>
      <t xml:space="preserve">    05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</si>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</sst>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36.emf" /><Relationship Id="rId7" Type="http://schemas.openxmlformats.org/officeDocument/2006/relationships/image" Target="../media/image35.emf" /><Relationship Id="rId8" Type="http://schemas.openxmlformats.org/officeDocument/2006/relationships/image" Target="../media/image20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4.emf" /><Relationship Id="rId12" Type="http://schemas.openxmlformats.org/officeDocument/2006/relationships/image" Target="../media/image33.emf" /><Relationship Id="rId13" Type="http://schemas.openxmlformats.org/officeDocument/2006/relationships/image" Target="../media/image32.emf" /><Relationship Id="rId14" Type="http://schemas.openxmlformats.org/officeDocument/2006/relationships/image" Target="../media/image31.emf" /><Relationship Id="rId15" Type="http://schemas.openxmlformats.org/officeDocument/2006/relationships/image" Target="../media/image30.emf" /><Relationship Id="rId16" Type="http://schemas.openxmlformats.org/officeDocument/2006/relationships/image" Target="../media/image19.emf" /><Relationship Id="rId17" Type="http://schemas.openxmlformats.org/officeDocument/2006/relationships/image" Target="../media/image29.emf" /><Relationship Id="rId18" Type="http://schemas.openxmlformats.org/officeDocument/2006/relationships/image" Target="../media/image28.emf" /><Relationship Id="rId19" Type="http://schemas.openxmlformats.org/officeDocument/2006/relationships/image" Target="../media/image27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4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19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78.61813499999998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120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319</v>
      </c>
      <c r="Q21" s="68" t="s">
        <v>277</v>
      </c>
      <c r="R21" s="67" t="s">
        <v>225</v>
      </c>
      <c r="S21" s="67" t="s">
        <v>11</v>
      </c>
      <c r="T21" s="67" t="s">
        <v>286</v>
      </c>
      <c r="U21" s="67"/>
      <c r="V21" s="67"/>
      <c r="W21" s="67" t="s">
        <v>244</v>
      </c>
      <c r="X21" s="67" t="s">
        <v>363</v>
      </c>
      <c r="Y21" s="76"/>
      <c r="Z21" s="68" t="s">
        <v>83</v>
      </c>
      <c r="AA21" s="67" t="s">
        <v>8</v>
      </c>
      <c r="AB21" s="67" t="s">
        <v>344</v>
      </c>
      <c r="AC21" s="67" t="s">
        <v>10</v>
      </c>
      <c r="AD21" s="67" t="s">
        <v>11</v>
      </c>
      <c r="AE21" s="67" t="s">
        <v>108</v>
      </c>
      <c r="AF21" s="67"/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19</v>
      </c>
      <c r="H23" s="20">
        <f>G23</f>
        <v>19</v>
      </c>
      <c r="I23" s="20">
        <f>G23</f>
        <v>19</v>
      </c>
      <c r="J23" s="20">
        <f>G23</f>
        <v>19</v>
      </c>
      <c r="K23" s="20">
        <f>G23</f>
        <v>19</v>
      </c>
      <c r="L23" s="20">
        <f>G23</f>
        <v>19</v>
      </c>
      <c r="M23" s="20">
        <f>G23</f>
        <v>19</v>
      </c>
      <c r="N23" s="70">
        <f>G23</f>
        <v>19</v>
      </c>
      <c r="O23" s="21">
        <v>19</v>
      </c>
      <c r="P23" s="20">
        <f aca="true" t="shared" si="0" ref="P23:V23">O23</f>
        <v>19</v>
      </c>
      <c r="Q23" s="21">
        <f t="shared" si="0"/>
        <v>19</v>
      </c>
      <c r="R23" s="20">
        <f t="shared" si="0"/>
        <v>19</v>
      </c>
      <c r="S23" s="20">
        <f t="shared" si="0"/>
        <v>19</v>
      </c>
      <c r="T23" s="20">
        <f t="shared" si="0"/>
        <v>19</v>
      </c>
      <c r="U23" s="20">
        <f t="shared" si="0"/>
        <v>19</v>
      </c>
      <c r="V23" s="20">
        <f t="shared" si="0"/>
        <v>19</v>
      </c>
      <c r="W23" s="20">
        <v>19</v>
      </c>
      <c r="X23" s="20">
        <f>W23</f>
        <v>19</v>
      </c>
      <c r="Y23" s="70">
        <f>X23</f>
        <v>19</v>
      </c>
      <c r="Z23" s="21">
        <v>19</v>
      </c>
      <c r="AA23" s="20">
        <f>Z23</f>
        <v>19</v>
      </c>
      <c r="AB23" s="20">
        <f aca="true" t="shared" si="1" ref="AB23:AG23">AA23</f>
        <v>19</v>
      </c>
      <c r="AC23" s="20">
        <f t="shared" si="1"/>
        <v>19</v>
      </c>
      <c r="AD23" s="20">
        <f t="shared" si="1"/>
        <v>19</v>
      </c>
      <c r="AE23" s="20">
        <f t="shared" si="1"/>
        <v>19</v>
      </c>
      <c r="AF23" s="20">
        <f t="shared" si="1"/>
        <v>19</v>
      </c>
      <c r="AG23" s="70">
        <f t="shared" si="1"/>
        <v>19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 t="s">
        <v>366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0.049999999999999996</v>
      </c>
      <c r="AJ29" s="173"/>
      <c r="AK29" s="160">
        <f>SUM(G30:AG30)</f>
        <v>0.95</v>
      </c>
      <c r="AL29" s="161"/>
      <c r="AM29" s="317">
        <f>IF(AK29=0,0,AT117)</f>
        <v>63.9</v>
      </c>
      <c r="AN29" s="315">
        <f>AK29*AM29</f>
        <v>60.705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0.95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0.049999999999999996</v>
      </c>
      <c r="AJ33" s="173"/>
      <c r="AK33" s="160">
        <f>SUM(G34:AG34)</f>
        <v>0.95</v>
      </c>
      <c r="AL33" s="161"/>
      <c r="AM33" s="317">
        <f>IF(AK33=0,0,AV117)</f>
        <v>98.2</v>
      </c>
      <c r="AN33" s="315">
        <f>AK33*AM33</f>
        <v>93.28999999999999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  <v>0.95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</v>
      </c>
      <c r="AJ37" s="173"/>
      <c r="AK37" s="160">
        <f>SUM(G38:AG38)</f>
        <v>0</v>
      </c>
      <c r="AL37" s="161"/>
      <c r="AM37" s="317">
        <f>IF(AK37=0,0,AX117)</f>
        <v>0</v>
      </c>
      <c r="AN37" s="315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</v>
      </c>
      <c r="AJ41" s="173"/>
      <c r="AK41" s="160">
        <f>SUM(G42:AG42)</f>
        <v>0.9500000000000001</v>
      </c>
      <c r="AL41" s="161"/>
      <c r="AM41" s="317">
        <f>IF(AK41=0,0,AZ117)</f>
        <v>165.332</v>
      </c>
      <c r="AN41" s="315">
        <f>AK41*AM41</f>
        <v>157.0654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0.133</v>
      </c>
      <c r="H42" s="47">
        <f t="shared" si="26"/>
      </c>
      <c r="I42" s="46">
        <f t="shared" si="26"/>
        <v>0.38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0.19</v>
      </c>
      <c r="P42" s="46">
        <f t="shared" si="27"/>
        <v>0.133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0.114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9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6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0.38</v>
      </c>
      <c r="AL47" s="161"/>
      <c r="AM47" s="317">
        <f>IF(AK47=0,0,BC117)</f>
        <v>44</v>
      </c>
      <c r="AN47" s="315">
        <f>AK47*AM47</f>
        <v>16.72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0.171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0.095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0.27699999999999997</v>
      </c>
      <c r="AJ49" s="173"/>
      <c r="AK49" s="160">
        <f>SUM(G50:AG50)</f>
        <v>5.262999999999999</v>
      </c>
      <c r="AL49" s="161"/>
      <c r="AM49" s="317">
        <f>IF(AK49=0,0,BD117)</f>
        <v>18.8</v>
      </c>
      <c r="AN49" s="315">
        <f>AK49*AM49</f>
        <v>98.94439999999999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2.755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1.9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0.608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</v>
      </c>
      <c r="AJ53" s="173"/>
      <c r="AK53" s="160">
        <f>SUM(G54:AG54)</f>
        <v>0</v>
      </c>
      <c r="AL53" s="161"/>
      <c r="AM53" s="317">
        <f>IF(AK53=0,0,BF117)</f>
        <v>0</v>
      </c>
      <c r="AN53" s="31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0.024999999999999998</v>
      </c>
      <c r="AJ55" s="173"/>
      <c r="AK55" s="160">
        <f>SUM(G56:AG56)</f>
        <v>0.475</v>
      </c>
      <c r="AL55" s="161"/>
      <c r="AM55" s="317">
        <f>IF(AK55=0,0,BG117)</f>
        <v>63.86</v>
      </c>
      <c r="AN55" s="315">
        <f>AK55*AM55</f>
        <v>30.333499999999997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0.475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0.141</v>
      </c>
      <c r="AJ57" s="173"/>
      <c r="AK57" s="160">
        <f>SUM(G58:AG58)</f>
        <v>2.679</v>
      </c>
      <c r="AL57" s="161"/>
      <c r="AM57" s="317">
        <f>IF(AK57=0,0,BH117)</f>
        <v>53.6</v>
      </c>
      <c r="AN57" s="315">
        <f>AK57*AM57</f>
        <v>143.5944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2.679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0.38</v>
      </c>
      <c r="AL59" s="161"/>
      <c r="AM59" s="317">
        <f>IF(AK59=0,0,BI117)</f>
        <v>128</v>
      </c>
      <c r="AN59" s="315">
        <f>AK59*AM59</f>
        <v>48.64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0.38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1.0999999999999999</v>
      </c>
      <c r="AJ61" s="173"/>
      <c r="AK61" s="234">
        <f>SUM(G62:AG62)</f>
        <v>20.9</v>
      </c>
      <c r="AL61" s="235"/>
      <c r="AM61" s="317">
        <f>IF(AK61=0,0,BJ117)</f>
        <v>2.7</v>
      </c>
      <c r="AN61" s="315">
        <f>AK61*AM61</f>
        <v>56.43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  <v>19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1.9000000000000001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0.208</v>
      </c>
      <c r="AJ63" s="173"/>
      <c r="AK63" s="160">
        <f>SUM(G64:AG64)</f>
        <v>3.952</v>
      </c>
      <c r="AL63" s="161"/>
      <c r="AM63" s="317">
        <f>IF(AK63=0,0,BK117)</f>
        <v>33.02</v>
      </c>
      <c r="AN63" s="315">
        <f>AK63*AM63</f>
        <v>130.49504000000002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3.952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0.003</v>
      </c>
      <c r="AJ65" s="173"/>
      <c r="AK65" s="160">
        <f>SUM(G66:AG66)</f>
        <v>0.057</v>
      </c>
      <c r="AL65" s="161"/>
      <c r="AM65" s="317">
        <f>IF(AK65=0,0,BL117)</f>
        <v>11.4</v>
      </c>
      <c r="AN65" s="315">
        <f>AK65*AM65</f>
        <v>0.6498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0.057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0.056</v>
      </c>
      <c r="AJ71" s="173"/>
      <c r="AK71" s="160">
        <f>SUM(G72:AG72)</f>
        <v>1.064</v>
      </c>
      <c r="AL71" s="161"/>
      <c r="AM71" s="317">
        <f>IF(AK71=0,0,BO117)</f>
        <v>16.1</v>
      </c>
      <c r="AN71" s="315">
        <f>AK71*AM71</f>
        <v>17.1304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  <v>0.855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0.209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0.07</v>
      </c>
      <c r="AJ97" s="173"/>
      <c r="AK97" s="160">
        <f>SUM(G98:AG98)</f>
        <v>1.33</v>
      </c>
      <c r="AL97" s="161"/>
      <c r="AM97" s="317">
        <f>IF(AK97=0,0,BW117)</f>
        <v>21</v>
      </c>
      <c r="AN97" s="315">
        <f>AK97*AM97</f>
        <v>27.93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0.19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0.38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0.095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0.285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0.38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0.76</v>
      </c>
      <c r="AL105" s="161"/>
      <c r="AM105" s="317">
        <f>IF(AK105=0,0,CA117)</f>
        <v>58.24</v>
      </c>
      <c r="AN105" s="315">
        <f>AK105*AM105</f>
        <v>44.2624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0.76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0.38</v>
      </c>
      <c r="AL107" s="161"/>
      <c r="AM107" s="317">
        <f>IF(AK107=0,0,CB117)</f>
        <v>62</v>
      </c>
      <c r="AN107" s="315">
        <f>AK107*AM107</f>
        <v>23.56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0.38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0.19999999999999998</v>
      </c>
      <c r="AJ111" s="173"/>
      <c r="AK111" s="160">
        <f>SUM(G112:AG112)</f>
        <v>3.8</v>
      </c>
      <c r="AL111" s="161"/>
      <c r="AM111" s="317">
        <f>IF(AK111=0,0,CD117)</f>
        <v>21.7</v>
      </c>
      <c r="AN111" s="315">
        <f>AK111*AM111</f>
        <v>82.46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3.8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5.7</v>
      </c>
      <c r="AL115" s="161"/>
      <c r="AM115" s="317">
        <f>IF(AK115=0,0,CF117)</f>
        <v>16.8</v>
      </c>
      <c r="AN115" s="315">
        <f>AK115*AM115</f>
        <v>95.76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5.7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0.602</v>
      </c>
      <c r="AJ125" s="173"/>
      <c r="AK125" s="160">
        <f>SUM(G126:AG126)</f>
        <v>11.437999999999999</v>
      </c>
      <c r="AL125" s="161"/>
      <c r="AM125" s="317">
        <f>IF(AK125=0,0,CG117)</f>
        <v>13.1</v>
      </c>
      <c r="AN125" s="315">
        <f>AK125*AM125</f>
        <v>149.8378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1.634</v>
      </c>
      <c r="P126" s="45">
        <f t="shared" si="150"/>
        <v>4.56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5.244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0.1525</v>
      </c>
      <c r="AJ127" s="173"/>
      <c r="AK127" s="160">
        <f>SUM(G128:AG128)</f>
        <v>2.8975</v>
      </c>
      <c r="AL127" s="161"/>
      <c r="AM127" s="317">
        <f>IF(AK127=0,0,CH117)</f>
        <v>4.25</v>
      </c>
      <c r="AN127" s="315">
        <f>AK127*AM127</f>
        <v>12.314375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0.76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2.1375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0.028999999999999998</v>
      </c>
      <c r="AJ129" s="173"/>
      <c r="AK129" s="160">
        <f>SUM(G130:AG130)</f>
        <v>0.5509999999999999</v>
      </c>
      <c r="AL129" s="161"/>
      <c r="AM129" s="317">
        <f>IF(AK129=0,0,CI117)</f>
        <v>5.9</v>
      </c>
      <c r="AN129" s="315">
        <f>AK129*AM129</f>
        <v>3.2508999999999997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0.266</v>
      </c>
      <c r="P130" s="45">
        <f t="shared" si="156"/>
      </c>
      <c r="Q130" s="49">
        <f t="shared" si="156"/>
        <v>0.285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0.035</v>
      </c>
      <c r="AJ131" s="173"/>
      <c r="AK131" s="160">
        <f>SUM(G132:AG132)</f>
        <v>0.665</v>
      </c>
      <c r="AL131" s="161"/>
      <c r="AM131" s="317">
        <f>IF(AK131=0,0,CJ117)</f>
        <v>7.8</v>
      </c>
      <c r="AN131" s="315">
        <f>AK131*AM131</f>
        <v>5.187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0.38</v>
      </c>
      <c r="P132" s="46">
        <f t="shared" si="159"/>
      </c>
      <c r="Q132" s="47">
        <f t="shared" si="159"/>
        <v>0.285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</v>
      </c>
      <c r="AJ137" s="173"/>
      <c r="AK137" s="160">
        <f>SUM(G138:AG138)</f>
        <v>1.14</v>
      </c>
      <c r="AL137" s="161"/>
      <c r="AM137" s="317">
        <f>IF(AK137=0,0,CO117)</f>
        <v>6.8</v>
      </c>
      <c r="AN137" s="315">
        <f>AK137*AM137</f>
        <v>7.751999999999999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1.14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0.002</v>
      </c>
      <c r="AJ141" s="173"/>
      <c r="AK141" s="160">
        <f>SUM(G142:AG142)</f>
        <v>0.038</v>
      </c>
      <c r="AL141" s="161"/>
      <c r="AM141" s="317">
        <f>IF(AK141=0,0,CM117)</f>
        <v>52.8</v>
      </c>
      <c r="AN141" s="315">
        <f>AK141*AM141</f>
        <v>2.0063999999999997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0.038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0.09999999999999999</v>
      </c>
      <c r="AJ143" s="173"/>
      <c r="AK143" s="160">
        <f>SUM(G144:AG144)</f>
        <v>1.9</v>
      </c>
      <c r="AL143" s="161"/>
      <c r="AM143" s="317">
        <f>IF(AK143=0,0,DF117)</f>
        <v>26.5</v>
      </c>
      <c r="AN143" s="315">
        <f>AK143*AM143</f>
        <v>50.349999999999994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1.9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0.44999999999999996</v>
      </c>
      <c r="AJ147" s="173"/>
      <c r="AK147" s="160">
        <f>SUM(G148:AG148)</f>
        <v>8.549999999999999</v>
      </c>
      <c r="AL147" s="161"/>
      <c r="AM147" s="317">
        <f>IF(AK147=0,0,CQ117)</f>
        <v>13.8</v>
      </c>
      <c r="AN147" s="315">
        <f>AK147*AM147</f>
        <v>117.99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1.9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3.8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1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0.001</v>
      </c>
      <c r="AJ151" s="233"/>
      <c r="AK151" s="234">
        <f>SUM(G152:AG152)</f>
        <v>0.019</v>
      </c>
      <c r="AL151" s="235"/>
      <c r="AM151" s="317">
        <f>IF(AK151=0,0,CS117)</f>
        <v>142.85</v>
      </c>
      <c r="AN151" s="315">
        <f>AK151*AM151</f>
        <v>2.7141499999999996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  <v>0.019</v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0.002</v>
      </c>
      <c r="AJ159" s="173"/>
      <c r="AK159" s="160">
        <f>SUM(G160:AG160)</f>
        <v>0.038</v>
      </c>
      <c r="AL159" s="161"/>
      <c r="AM159" s="317">
        <f>IF(AK159=0,0,CW117)</f>
        <v>288</v>
      </c>
      <c r="AN159" s="315">
        <f>AK159*AM159</f>
        <v>10.943999999999999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0.038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0.19</v>
      </c>
      <c r="AL163" s="161"/>
      <c r="AM163" s="317">
        <f>IF(AK163=0,0,CY117)</f>
        <v>10.24</v>
      </c>
      <c r="AN163" s="315">
        <f>AK163*AM163</f>
        <v>1.9456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0.038</v>
      </c>
      <c r="AL175" s="161"/>
      <c r="AM175" s="317">
        <f>IF(AK175=0,0,DI117)</f>
        <v>39</v>
      </c>
      <c r="AN175" s="315">
        <f>AK175*AM175</f>
        <v>1.482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0.038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1493.7445649999995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2021-02-05T06:43:31Z</cp:lastPrinted>
  <dcterms:created xsi:type="dcterms:W3CDTF">1996-10-08T23:32:33Z</dcterms:created>
  <dcterms:modified xsi:type="dcterms:W3CDTF">2021-02-08T07:11:10Z</dcterms:modified>
  <cp:category/>
  <cp:version/>
  <cp:contentType/>
  <cp:contentStatus/>
</cp:coreProperties>
</file>